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30"/>
  </bookViews>
  <sheets>
    <sheet name="Año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D17" i="1" l="1"/>
  <c r="B17" i="1" s="1"/>
  <c r="D16" i="1" l="1"/>
  <c r="B16" i="1"/>
  <c r="B15" i="1" l="1"/>
  <c r="H14" i="1" l="1"/>
  <c r="B13" i="1" l="1"/>
  <c r="B12" i="1" l="1"/>
  <c r="B11" i="1" l="1"/>
  <c r="B10" i="1" l="1"/>
  <c r="B9" i="1" l="1"/>
  <c r="B8" i="1" l="1"/>
  <c r="B7" i="1" l="1"/>
</calcChain>
</file>

<file path=xl/sharedStrings.xml><?xml version="1.0" encoding="utf-8"?>
<sst xmlns="http://schemas.openxmlformats.org/spreadsheetml/2006/main" count="25" uniqueCount="25">
  <si>
    <t>Superintendencia del Mercado de Valores</t>
  </si>
  <si>
    <t>Mes</t>
  </si>
  <si>
    <t>Enero</t>
  </si>
  <si>
    <t>Cartera Administrada y Composición</t>
  </si>
  <si>
    <t>Inversión Total</t>
  </si>
  <si>
    <t>Inversión en Deuda Gubernamental</t>
  </si>
  <si>
    <t>Inversión en Acciones</t>
  </si>
  <si>
    <t>Inversión en Fondos Mutuos y de Inversión</t>
  </si>
  <si>
    <t>Inversión en Instrumentos de emisores extranjeros</t>
  </si>
  <si>
    <t>Inversión en otros instrumentos</t>
  </si>
  <si>
    <t>Inversión en Instrumentos de Instituciones no Financieras</t>
  </si>
  <si>
    <t>Inversión en Instrumentos de Instituciones  Financieras</t>
  </si>
  <si>
    <t>(en millones de dólares)</t>
  </si>
  <si>
    <t>Año 2019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</si>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</sst>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/>
    <xf numFmtId="0" fontId="9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  <xf numFmtId="10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0" fontId="0" fillId="2" borderId="0" xfId="4" applyNumberFormat="1" applyFont="1" applyFill="1"/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center"/>
    </xf>
    <xf numFmtId="164" fontId="7" fillId="2" borderId="2" xfId="1" applyFont="1" applyFill="1" applyBorder="1" applyAlignment="1">
      <alignment horizontal="right"/>
    </xf>
    <xf numFmtId="2" fontId="8" fillId="2" borderId="2" xfId="0" applyNumberFormat="1" applyFont="1" applyFill="1" applyBorder="1"/>
    <xf numFmtId="2" fontId="7" fillId="2" borderId="2" xfId="0" applyNumberFormat="1" applyFont="1" applyFill="1" applyBorder="1"/>
    <xf numFmtId="4" fontId="7" fillId="2" borderId="2" xfId="0" applyNumberFormat="1" applyFont="1" applyFill="1" applyBorder="1"/>
    <xf numFmtId="4" fontId="7" fillId="2" borderId="2" xfId="0" applyNumberFormat="1" applyFont="1" applyFill="1" applyBorder="1" applyAlignment="1">
      <alignment horizontal="right"/>
    </xf>
  </cellXfs>
  <cellStyles count="5">
    <cellStyle name="Diseño" xfId="2"/>
    <cellStyle name="Millares" xfId="1" builtinId="3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M27" sqref="M27"/>
    </sheetView>
  </sheetViews>
  <sheetFormatPr baseColWidth="10" defaultRowHeight="15" x14ac:dyDescent="0.25"/>
  <cols>
    <col min="1" max="1" width="11.42578125" style="1" customWidth="1"/>
    <col min="2" max="2" width="9.28515625" style="1" bestFit="1" customWidth="1"/>
    <col min="3" max="3" width="15" style="1" bestFit="1" customWidth="1"/>
    <col min="4" max="4" width="15.5703125" style="1" bestFit="1" customWidth="1"/>
    <col min="5" max="5" width="13.7109375" style="1" bestFit="1" customWidth="1"/>
    <col min="6" max="6" width="12" style="1" bestFit="1" customWidth="1"/>
    <col min="7" max="7" width="14.7109375" style="1" bestFit="1" customWidth="1"/>
    <col min="8" max="9" width="12.85546875" style="1" bestFit="1" customWidth="1"/>
    <col min="10" max="16384" width="11.42578125" style="1"/>
  </cols>
  <sheetData>
    <row r="1" spans="1:13" ht="15.75" x14ac:dyDescent="0.25">
      <c r="A1" s="2" t="s">
        <v>0</v>
      </c>
      <c r="B1" s="2"/>
      <c r="C1" s="2"/>
      <c r="D1" s="2"/>
      <c r="E1" s="2"/>
      <c r="F1" s="2"/>
      <c r="G1" s="2"/>
      <c r="H1" s="2"/>
    </row>
    <row r="2" spans="1:13" x14ac:dyDescent="0.25">
      <c r="A2" s="3" t="s">
        <v>3</v>
      </c>
      <c r="B2" s="3"/>
      <c r="C2" s="3"/>
      <c r="D2" s="3"/>
      <c r="E2" s="3"/>
      <c r="F2" s="3"/>
      <c r="G2" s="3"/>
      <c r="H2" s="3"/>
    </row>
    <row r="3" spans="1:13" x14ac:dyDescent="0.25">
      <c r="A3" s="4" t="s">
        <v>13</v>
      </c>
      <c r="B3" s="3"/>
      <c r="C3" s="3"/>
      <c r="D3" s="3"/>
      <c r="E3" s="3"/>
      <c r="F3" s="3"/>
      <c r="G3" s="3"/>
      <c r="H3" s="3"/>
    </row>
    <row r="4" spans="1:13" x14ac:dyDescent="0.25">
      <c r="A4" s="3" t="s">
        <v>12</v>
      </c>
      <c r="B4" s="3"/>
      <c r="C4" s="3"/>
      <c r="D4" s="3"/>
      <c r="E4" s="3"/>
      <c r="F4" s="3"/>
      <c r="G4" s="3"/>
      <c r="H4" s="3"/>
    </row>
    <row r="6" spans="1:13" ht="78.75" customHeight="1" x14ac:dyDescent="0.25">
      <c r="A6" s="10" t="s">
        <v>1</v>
      </c>
      <c r="B6" s="11" t="s">
        <v>4</v>
      </c>
      <c r="C6" s="11" t="s">
        <v>5</v>
      </c>
      <c r="D6" s="11" t="s">
        <v>11</v>
      </c>
      <c r="E6" s="11" t="s">
        <v>10</v>
      </c>
      <c r="F6" s="11" t="s">
        <v>6</v>
      </c>
      <c r="G6" s="12" t="s">
        <v>7</v>
      </c>
      <c r="H6" s="11" t="s">
        <v>8</v>
      </c>
      <c r="I6" s="11" t="s">
        <v>9</v>
      </c>
    </row>
    <row r="7" spans="1:13" x14ac:dyDescent="0.25">
      <c r="A7" s="13" t="s">
        <v>2</v>
      </c>
      <c r="B7" s="14">
        <f t="shared" ref="B7:B13" si="0">SUM(C7:I7)</f>
        <v>557.57000000000005</v>
      </c>
      <c r="C7" s="15">
        <v>41.54</v>
      </c>
      <c r="D7" s="15">
        <v>337.83</v>
      </c>
      <c r="E7" s="15">
        <v>85.89</v>
      </c>
      <c r="F7" s="15">
        <v>37.67</v>
      </c>
      <c r="G7" s="15">
        <v>19.260000000000002</v>
      </c>
      <c r="H7" s="16">
        <v>35.380000000000003</v>
      </c>
      <c r="I7" s="16">
        <v>0</v>
      </c>
    </row>
    <row r="8" spans="1:13" x14ac:dyDescent="0.25">
      <c r="A8" s="13" t="s">
        <v>14</v>
      </c>
      <c r="B8" s="14">
        <f t="shared" si="0"/>
        <v>559.82000000000005</v>
      </c>
      <c r="C8" s="15">
        <v>42.23</v>
      </c>
      <c r="D8" s="15">
        <v>340.9</v>
      </c>
      <c r="E8" s="15">
        <v>86.58</v>
      </c>
      <c r="F8" s="15">
        <v>37.200000000000003</v>
      </c>
      <c r="G8" s="15">
        <v>19.34</v>
      </c>
      <c r="H8" s="16">
        <v>33.57</v>
      </c>
      <c r="I8" s="16">
        <v>0</v>
      </c>
      <c r="K8" s="5"/>
    </row>
    <row r="9" spans="1:13" x14ac:dyDescent="0.25">
      <c r="A9" s="13" t="s">
        <v>15</v>
      </c>
      <c r="B9" s="14">
        <f t="shared" si="0"/>
        <v>565.28</v>
      </c>
      <c r="C9" s="15">
        <v>42.5</v>
      </c>
      <c r="D9" s="15">
        <v>346.02</v>
      </c>
      <c r="E9" s="15">
        <v>86.07</v>
      </c>
      <c r="F9" s="15">
        <v>37.39</v>
      </c>
      <c r="G9" s="15">
        <v>19.420000000000002</v>
      </c>
      <c r="H9" s="16">
        <v>33.880000000000003</v>
      </c>
      <c r="I9" s="16">
        <v>0</v>
      </c>
      <c r="J9" s="6"/>
    </row>
    <row r="10" spans="1:13" x14ac:dyDescent="0.25">
      <c r="A10" s="13" t="s">
        <v>16</v>
      </c>
      <c r="B10" s="14">
        <f t="shared" si="0"/>
        <v>571.03</v>
      </c>
      <c r="C10" s="15">
        <v>42.88</v>
      </c>
      <c r="D10" s="15">
        <v>355.61</v>
      </c>
      <c r="E10" s="15">
        <v>81.63</v>
      </c>
      <c r="F10" s="15">
        <v>37.409999999999997</v>
      </c>
      <c r="G10" s="15">
        <v>19.440000000000001</v>
      </c>
      <c r="H10" s="16">
        <v>34.06</v>
      </c>
      <c r="I10" s="16">
        <v>0</v>
      </c>
    </row>
    <row r="11" spans="1:13" x14ac:dyDescent="0.25">
      <c r="A11" s="13" t="s">
        <v>17</v>
      </c>
      <c r="B11" s="14">
        <f t="shared" si="0"/>
        <v>576.13</v>
      </c>
      <c r="C11" s="15">
        <v>42.64</v>
      </c>
      <c r="D11" s="15">
        <v>359.27</v>
      </c>
      <c r="E11" s="15">
        <v>81.430000000000007</v>
      </c>
      <c r="F11" s="15">
        <v>37.85</v>
      </c>
      <c r="G11" s="15">
        <v>19.95</v>
      </c>
      <c r="H11" s="16">
        <v>34.99</v>
      </c>
      <c r="I11" s="16">
        <v>0</v>
      </c>
      <c r="K11" s="5"/>
    </row>
    <row r="12" spans="1:13" x14ac:dyDescent="0.25">
      <c r="A12" s="13" t="s">
        <v>18</v>
      </c>
      <c r="B12" s="14">
        <f t="shared" si="0"/>
        <v>580.53000000000009</v>
      </c>
      <c r="C12" s="15">
        <v>43</v>
      </c>
      <c r="D12" s="15">
        <v>361.41</v>
      </c>
      <c r="E12" s="15">
        <v>80.87</v>
      </c>
      <c r="F12" s="15">
        <v>38.21</v>
      </c>
      <c r="G12" s="15">
        <v>20.079999999999998</v>
      </c>
      <c r="H12" s="16">
        <v>36.96</v>
      </c>
      <c r="I12" s="16">
        <v>0</v>
      </c>
      <c r="L12" s="6"/>
    </row>
    <row r="13" spans="1:13" x14ac:dyDescent="0.25">
      <c r="A13" s="13" t="s">
        <v>19</v>
      </c>
      <c r="B13" s="14">
        <f t="shared" si="0"/>
        <v>583.01</v>
      </c>
      <c r="C13" s="15">
        <v>45</v>
      </c>
      <c r="D13" s="15">
        <v>359.88</v>
      </c>
      <c r="E13" s="15">
        <v>80.489999999999995</v>
      </c>
      <c r="F13" s="15">
        <v>39.869999999999997</v>
      </c>
      <c r="G13" s="15">
        <v>20.260000000000002</v>
      </c>
      <c r="H13" s="16">
        <v>37.51</v>
      </c>
      <c r="I13" s="16">
        <v>0</v>
      </c>
    </row>
    <row r="14" spans="1:13" x14ac:dyDescent="0.25">
      <c r="A14" s="13" t="s">
        <v>20</v>
      </c>
      <c r="B14" s="14">
        <v>587.97</v>
      </c>
      <c r="C14" s="15">
        <v>44.77</v>
      </c>
      <c r="D14" s="15">
        <v>365.35</v>
      </c>
      <c r="E14" s="15">
        <v>80.75</v>
      </c>
      <c r="F14" s="15">
        <v>39.89</v>
      </c>
      <c r="G14" s="15">
        <v>20.149999999999999</v>
      </c>
      <c r="H14" s="16">
        <f>0.16+2.75+18.16+0.37+15.62</f>
        <v>37.06</v>
      </c>
      <c r="I14" s="16">
        <v>0</v>
      </c>
      <c r="J14" s="7"/>
      <c r="L14" s="6"/>
    </row>
    <row r="15" spans="1:13" x14ac:dyDescent="0.25">
      <c r="A15" s="13" t="s">
        <v>21</v>
      </c>
      <c r="B15" s="14">
        <f>SUM(C15:H15)</f>
        <v>592.38300000000004</v>
      </c>
      <c r="C15" s="17">
        <v>45.33</v>
      </c>
      <c r="D15" s="17">
        <v>363.83000000000004</v>
      </c>
      <c r="E15" s="17">
        <v>84.792999999999992</v>
      </c>
      <c r="F15" s="17">
        <v>39.918999999999997</v>
      </c>
      <c r="G15" s="17">
        <v>20.170000000000002</v>
      </c>
      <c r="H15" s="18">
        <v>38.341000000000001</v>
      </c>
      <c r="I15" s="16">
        <v>0</v>
      </c>
    </row>
    <row r="16" spans="1:13" x14ac:dyDescent="0.25">
      <c r="A16" s="13" t="s">
        <v>22</v>
      </c>
      <c r="B16" s="14">
        <f>SUM(C16:H16)</f>
        <v>594.84999999999991</v>
      </c>
      <c r="C16" s="15">
        <v>45.89</v>
      </c>
      <c r="D16" s="15">
        <f>361.81+2.9</f>
        <v>364.71</v>
      </c>
      <c r="E16" s="15">
        <v>84.46</v>
      </c>
      <c r="F16" s="15">
        <v>40.81</v>
      </c>
      <c r="G16" s="15">
        <v>20.23</v>
      </c>
      <c r="H16" s="16">
        <v>38.75</v>
      </c>
      <c r="I16" s="16">
        <v>0</v>
      </c>
      <c r="M16" s="6"/>
    </row>
    <row r="17" spans="1:12" x14ac:dyDescent="0.25">
      <c r="A17" s="13" t="s">
        <v>23</v>
      </c>
      <c r="B17" s="14">
        <f>SUM(C17:H17)</f>
        <v>601.76</v>
      </c>
      <c r="C17" s="15">
        <v>45.36</v>
      </c>
      <c r="D17" s="15">
        <f>366.39+3.18</f>
        <v>369.57</v>
      </c>
      <c r="E17" s="15">
        <v>85.03</v>
      </c>
      <c r="F17" s="15">
        <v>39.770000000000003</v>
      </c>
      <c r="G17" s="15">
        <v>21.18</v>
      </c>
      <c r="H17" s="16">
        <v>40.85</v>
      </c>
      <c r="I17" s="16">
        <v>0</v>
      </c>
      <c r="K17" s="7"/>
    </row>
    <row r="18" spans="1:12" x14ac:dyDescent="0.25">
      <c r="A18" s="13" t="s">
        <v>24</v>
      </c>
      <c r="B18" s="14">
        <f>SUM(C18:H18)</f>
        <v>623.89</v>
      </c>
      <c r="C18" s="15">
        <v>43.5</v>
      </c>
      <c r="D18" s="15">
        <v>393.74</v>
      </c>
      <c r="E18" s="15">
        <v>83.91</v>
      </c>
      <c r="F18" s="15">
        <v>40.18</v>
      </c>
      <c r="G18" s="15">
        <v>21.23</v>
      </c>
      <c r="H18" s="16">
        <v>41.33</v>
      </c>
      <c r="I18" s="16">
        <v>0</v>
      </c>
    </row>
    <row r="19" spans="1:12" x14ac:dyDescent="0.25">
      <c r="L19" s="6"/>
    </row>
    <row r="20" spans="1:12" x14ac:dyDescent="0.25">
      <c r="C20" s="8"/>
      <c r="D20" s="8"/>
      <c r="E20" s="8"/>
      <c r="F20" s="8"/>
      <c r="G20" s="8"/>
      <c r="H20" s="6"/>
      <c r="I20" s="6"/>
      <c r="J20" s="6"/>
      <c r="K20" s="6"/>
    </row>
    <row r="21" spans="1:12" x14ac:dyDescent="0.25">
      <c r="C21" s="9"/>
      <c r="D21" s="9"/>
      <c r="E21" s="9"/>
      <c r="F21" s="9"/>
      <c r="G21" s="9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orientation="landscape" horizontalDpi="4294967293" verticalDpi="0" r:id="rId1"/>
  <ignoredErrors>
    <ignoredError sqref="B15 B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Janeth Vega</cp:lastModifiedBy>
  <cp:lastPrinted>2019-12-03T20:39:34Z</cp:lastPrinted>
  <dcterms:created xsi:type="dcterms:W3CDTF">2017-10-12T18:46:53Z</dcterms:created>
  <dcterms:modified xsi:type="dcterms:W3CDTF">2020-03-17T15:54:54Z</dcterms:modified>
</cp:coreProperties>
</file>