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7F30174D-7DD2-4399-A1E5-100DEDC77E2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D8" i="2" s="1"/>
  <c r="D7" i="2" l="1"/>
  <c r="D15" i="2"/>
  <c r="D11" i="2"/>
  <c r="D18" i="2"/>
  <c r="D14" i="2"/>
  <c r="D10" i="2"/>
  <c r="D17" i="2"/>
  <c r="D13" i="2"/>
  <c r="D9" i="2"/>
  <c r="D16" i="2"/>
  <c r="D12" i="2"/>
</calcChain>
</file>

<file path=xl/sharedStrings.xml><?xml version="1.0" encoding="utf-8"?>
<sst xmlns="http://schemas.openxmlformats.org/spreadsheetml/2006/main" count="80" uniqueCount="70">
  <si>
    <t>CASA</t>
  </si>
  <si>
    <t>MONTO_DS01</t>
  </si>
  <si>
    <t>MONTOADM_DS12</t>
  </si>
  <si>
    <t>MONTOADM_PUC</t>
  </si>
  <si>
    <t>MONTO_TACTIVO_PUC</t>
  </si>
  <si>
    <t>BANCO CRÉDIT ANDORRÁ (PANAMÁ), S.A.</t>
  </si>
  <si>
    <t>BANCO DE BOGOTA (PANAMÁ), S.A.</t>
  </si>
  <si>
    <t>BANCO NACIONAL DE PANAMÁ</t>
  </si>
  <si>
    <t>MMG BANK CORPORATION</t>
  </si>
  <si>
    <t>PKB BANCA PRIVADA (PANAMÁ), S.A.</t>
  </si>
  <si>
    <t>QUEST WEALTH ADVISERS, INC   ANTES ANDBANK (PANAMÁ), S.A.</t>
  </si>
  <si>
    <t>BAC VALORES (PANAMÁ), S.A.</t>
  </si>
  <si>
    <t>BCT SECURITIES, S.A.  ANTES BALBOA SECURITIES CORP.</t>
  </si>
  <si>
    <t>BG INVESTMENT CO. INC.</t>
  </si>
  <si>
    <t>BG VALORES, S.A.</t>
  </si>
  <si>
    <t>BICSA CAPITAL, S.A.</t>
  </si>
  <si>
    <t>CAPITAL ASSETS CONSULTING, INC.</t>
  </si>
  <si>
    <t>CITIVALORES, S.A.</t>
  </si>
  <si>
    <t>EUROVALORES, S.A.</t>
  </si>
  <si>
    <t>GLOBAL VALORES, S.A.</t>
  </si>
  <si>
    <t>MERCANTIL SERVICIOS DE INVERSIÓN S.A. - MERCANTIL  CAPITAL  MARKETS  (PANAMÁ), S.A.</t>
  </si>
  <si>
    <t>MULTI SECURITIES, INC.</t>
  </si>
  <si>
    <t>PRIVAL SECURITIES, INC.</t>
  </si>
  <si>
    <t>TOWER SECURITIES INC.</t>
  </si>
  <si>
    <t>VALORES BANISTMO S.A.</t>
  </si>
  <si>
    <t>ALPHA SECURITIES, INC.</t>
  </si>
  <si>
    <t>ARCA CAPITAL S.A.</t>
  </si>
  <si>
    <t>ASB BANK CORP. (ANTES ATLANTIC SECURITY BANK Y CORREVAL PANAMÁ, S.A).</t>
  </si>
  <si>
    <t>ASSET MANAGEMENT &amp; INVESTMENT, S.A.</t>
  </si>
  <si>
    <t>AV SECURITIES, INC.</t>
  </si>
  <si>
    <t>BALANZ CAPITAL INTERNATIONAL INC -  INVESTOP BROKERS, INC.</t>
  </si>
  <si>
    <t>BP SECURITIES, S.A.</t>
  </si>
  <si>
    <t>CANAL SECURITIES CORP.</t>
  </si>
  <si>
    <t>CARLTON SECURITIES, INC.</t>
  </si>
  <si>
    <t>CORREDORES DAVIVIENDA PANAMA S.A - CORREDORES ASOC DE PMA S.A</t>
  </si>
  <si>
    <t>CREDICORP SECURITIES, INC</t>
  </si>
  <si>
    <t>FIRMUS-OCTOGONE INC. (ANTES FIRMUS BROKER &amp; ASSET MANAGEMENT INC.).</t>
  </si>
  <si>
    <t>GENEVA ASSET MANAGEMENT, S.A.</t>
  </si>
  <si>
    <t>HOLISTIC  BROKERAGE, INC.</t>
  </si>
  <si>
    <t>IN ON CAPITAL - DEL ESTE PANAMÁ CASA DE VALORES, S.A.</t>
  </si>
  <si>
    <t>INVERSIONES DEL RÍO DE LA PLATA</t>
  </si>
  <si>
    <t>INVERTIS SECURITIES, S.A.</t>
  </si>
  <si>
    <t>IPG SECURITIES, INC.</t>
  </si>
  <si>
    <t>J. SAFRA SARASIN ASSET MANAGEMENT S.A.</t>
  </si>
  <si>
    <t>LAFISE VALORES DE PANAMÁ, S.A.</t>
  </si>
  <si>
    <t>LATIN AMERICAN EQUITY, S.A.</t>
  </si>
  <si>
    <t>LIFEINVEST ASSET MANAGEMENT S.A.</t>
  </si>
  <si>
    <t>LVM CASA DE VALORES S.A - ITAU CASA DE VALORES, S.A</t>
  </si>
  <si>
    <t>LW CASA DE VALORES, S.R.L.</t>
  </si>
  <si>
    <t>LYON INVESTMENT SERVICES CORP.</t>
  </si>
  <si>
    <t>MCC SEMINARIO SECURITIES, INC.</t>
  </si>
  <si>
    <t>MIURA CAPITAL PANAMA INC.</t>
  </si>
  <si>
    <t>NATIONAL ADVISORS CORPORATION</t>
  </si>
  <si>
    <t>PANACORP CASA DE VALORES, S.A.</t>
  </si>
  <si>
    <t>PAULLIER &amp; CIA. INTERNATIONAL CORP.</t>
  </si>
  <si>
    <t>PUENTE SERVICIOS DE INVERSIÓN, S.A</t>
  </si>
  <si>
    <t>SARDONA CAPITAL, S.A., ANTES SOLIDUS SECURITIES, S.A.</t>
  </si>
  <si>
    <t>SUN  CAPITAL</t>
  </si>
  <si>
    <t>SWEETWATER SECURITIES, INC.</t>
  </si>
  <si>
    <t>WESTWOOD CAPITAL MARKETS, S.A.</t>
  </si>
  <si>
    <t>WINEXCO SECURITIES, INC.</t>
  </si>
  <si>
    <t>Posición</t>
  </si>
  <si>
    <t>Casas de Valores</t>
  </si>
  <si>
    <t>Monto Administrado</t>
  </si>
  <si>
    <t>% del Mercado</t>
  </si>
  <si>
    <t>Otras Casas de Valores</t>
  </si>
  <si>
    <t>Total de Cartera Administrada</t>
  </si>
  <si>
    <t>Cartera Administrada-Clientes según Casas de Valores</t>
  </si>
  <si>
    <t>En millones de dólares</t>
  </si>
  <si>
    <t>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</si>
</sst>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</font>
    <font>
      <sz val="8"/>
      <color theme="1"/>
      <name val="Tahoma"/>
    </font>
    <font>
      <b/>
      <sz val="8"/>
      <color theme="1"/>
      <name val="Tahoma"/>
    </font>
    <font>
      <sz val="11"/>
      <color theme="1"/>
      <name val="Calibri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F3F3F3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4" tint="-0.249977111117893"/>
      <name val="Calibri"/>
      <family val="2"/>
    </font>
    <font>
      <sz val="12"/>
      <color theme="4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thin">
        <color rgb="FF777777"/>
      </right>
      <top/>
      <bottom style="thin">
        <color rgb="FF777777"/>
      </bottom>
      <diagonal/>
    </border>
    <border>
      <left style="thin">
        <color theme="3" tint="0.79979857783745845"/>
      </left>
      <right style="thin">
        <color theme="3" tint="0.79979857783745845"/>
      </right>
      <top style="thin">
        <color theme="3" tint="0.79979857783745845"/>
      </top>
      <bottom/>
      <diagonal/>
    </border>
    <border>
      <left style="thin">
        <color theme="3" tint="0.79979857783745845"/>
      </left>
      <right style="thin">
        <color theme="3" tint="0.79979857783745845"/>
      </right>
      <top/>
      <bottom style="thin">
        <color theme="3" tint="0.79979857783745845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0" fillId="2" borderId="1" xfId="0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8" fillId="4" borderId="0" xfId="0" applyFont="1" applyFill="1"/>
    <xf numFmtId="164" fontId="9" fillId="3" borderId="0" xfId="1" applyNumberFormat="1" applyFont="1" applyFill="1"/>
    <xf numFmtId="0" fontId="4" fillId="3" borderId="3" xfId="0" applyFont="1" applyFill="1" applyBorder="1" applyAlignment="1">
      <alignment horizont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wrapText="1" readingOrder="1"/>
    </xf>
    <xf numFmtId="3" fontId="4" fillId="3" borderId="2" xfId="0" applyNumberFormat="1" applyFont="1" applyFill="1" applyBorder="1" applyAlignment="1">
      <alignment horizontal="right" vertical="top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3" fontId="11" fillId="0" borderId="5" xfId="0" applyNumberFormat="1" applyFont="1" applyBorder="1" applyAlignment="1">
      <alignment horizontal="right" vertical="top" wrapText="1"/>
    </xf>
    <xf numFmtId="164" fontId="10" fillId="0" borderId="5" xfId="1" applyNumberFormat="1" applyFont="1" applyBorder="1"/>
    <xf numFmtId="0" fontId="7" fillId="4" borderId="0" xfId="0" applyFont="1" applyFill="1" applyAlignment="1">
      <alignment horizontal="center"/>
    </xf>
    <xf numFmtId="49" fontId="7" fillId="4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showGridLines="0" workbookViewId="0">
      <selection sqref="A1:C1048576"/>
    </sheetView>
  </sheetViews>
  <sheetFormatPr baseColWidth="10" defaultColWidth="9.140625" defaultRowHeight="15" x14ac:dyDescent="0.25"/>
  <cols>
    <col min="1" max="1" width="19.85546875" customWidth="1"/>
    <col min="2" max="2" width="18.28515625" customWidth="1"/>
    <col min="3" max="3" width="19.85546875" customWidth="1"/>
    <col min="4" max="4" width="20.5703125" customWidth="1"/>
    <col min="5" max="5" width="22.85546875" customWidth="1"/>
    <col min="6" max="6" width="23.57031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1" x14ac:dyDescent="0.25">
      <c r="A2" s="2" t="s">
        <v>5</v>
      </c>
      <c r="B2" s="3">
        <v>58946444.270000003</v>
      </c>
      <c r="C2" s="3">
        <v>613129290.04999995</v>
      </c>
      <c r="D2" s="3">
        <v>613129290.04999995</v>
      </c>
      <c r="E2" s="3">
        <v>3343582.7</v>
      </c>
    </row>
    <row r="3" spans="1:5" ht="21" x14ac:dyDescent="0.25">
      <c r="A3" s="2" t="s">
        <v>6</v>
      </c>
      <c r="B3" s="3">
        <v>10110233.99</v>
      </c>
      <c r="C3" s="3">
        <v>739988748.75</v>
      </c>
      <c r="D3" s="3">
        <v>739988748.75</v>
      </c>
      <c r="E3" s="3">
        <v>6655612.4699999997</v>
      </c>
    </row>
    <row r="4" spans="1:5" ht="21" x14ac:dyDescent="0.25">
      <c r="A4" s="2" t="s">
        <v>7</v>
      </c>
      <c r="B4" s="3">
        <v>379881196.63</v>
      </c>
      <c r="C4" s="3">
        <v>5105459993.9099998</v>
      </c>
      <c r="D4" s="3">
        <v>4875166453.5900002</v>
      </c>
      <c r="E4" s="3">
        <v>8067631.8399999999</v>
      </c>
    </row>
    <row r="5" spans="1:5" x14ac:dyDescent="0.25">
      <c r="A5" s="2" t="s">
        <v>8</v>
      </c>
      <c r="B5" s="3">
        <v>363352159.36000001</v>
      </c>
      <c r="C5" s="3">
        <v>1882696641.1400001</v>
      </c>
      <c r="D5" s="3">
        <v>3149020230.1900001</v>
      </c>
      <c r="E5" s="3">
        <v>6871463.9199999999</v>
      </c>
    </row>
    <row r="6" spans="1:5" ht="21" x14ac:dyDescent="0.25">
      <c r="A6" s="2" t="s">
        <v>9</v>
      </c>
      <c r="B6" s="3">
        <v>7941352.1900000004</v>
      </c>
      <c r="C6" s="3">
        <v>161121721.91</v>
      </c>
      <c r="D6" s="3">
        <v>161121722</v>
      </c>
      <c r="E6" s="3">
        <v>2432506.6800000002</v>
      </c>
    </row>
    <row r="7" spans="1:5" ht="31.5" x14ac:dyDescent="0.25">
      <c r="A7" s="2" t="s">
        <v>10</v>
      </c>
      <c r="B7" s="3">
        <v>37697416.380000003</v>
      </c>
      <c r="C7" s="3">
        <v>188005234.28</v>
      </c>
      <c r="D7" s="3">
        <v>188005234.28</v>
      </c>
      <c r="E7" s="3">
        <v>5009712.09</v>
      </c>
    </row>
    <row r="8" spans="1:5" ht="21" x14ac:dyDescent="0.25">
      <c r="A8" s="2" t="s">
        <v>11</v>
      </c>
      <c r="B8" s="3">
        <v>2232173.2999999998</v>
      </c>
      <c r="C8" s="3">
        <v>808491059.52999997</v>
      </c>
      <c r="D8" s="3">
        <v>808491059.57000005</v>
      </c>
      <c r="E8" s="3">
        <v>2619751.66</v>
      </c>
    </row>
    <row r="9" spans="1:5" ht="31.5" x14ac:dyDescent="0.25">
      <c r="A9" s="2" t="s">
        <v>12</v>
      </c>
      <c r="B9" s="3">
        <v>90193763.310000002</v>
      </c>
      <c r="C9" s="3">
        <v>99560575.099999994</v>
      </c>
      <c r="D9" s="3">
        <v>99560575.090000004</v>
      </c>
      <c r="E9" s="3">
        <v>1343353.14</v>
      </c>
    </row>
    <row r="10" spans="1:5" x14ac:dyDescent="0.25">
      <c r="A10" s="2" t="s">
        <v>13</v>
      </c>
      <c r="B10" s="3">
        <v>377460</v>
      </c>
      <c r="C10" s="3">
        <v>19647431.09</v>
      </c>
      <c r="D10" s="3">
        <v>72111591.969999999</v>
      </c>
      <c r="E10" s="3">
        <v>37039610.420000002</v>
      </c>
    </row>
    <row r="11" spans="1:5" x14ac:dyDescent="0.25">
      <c r="A11" s="2" t="s">
        <v>14</v>
      </c>
      <c r="B11" s="3">
        <v>254493478.03999999</v>
      </c>
      <c r="C11" s="3">
        <v>11766937286.34</v>
      </c>
      <c r="D11" s="3">
        <v>11889703683.450001</v>
      </c>
      <c r="E11" s="3">
        <v>107291658.2</v>
      </c>
    </row>
    <row r="12" spans="1:5" x14ac:dyDescent="0.25">
      <c r="A12" s="2" t="s">
        <v>15</v>
      </c>
      <c r="B12" s="3">
        <v>10829926.65</v>
      </c>
      <c r="C12" s="3">
        <v>250202587.63</v>
      </c>
      <c r="D12" s="3">
        <v>250202587.63</v>
      </c>
      <c r="E12" s="3">
        <v>2231323.98</v>
      </c>
    </row>
    <row r="13" spans="1:5" ht="21" x14ac:dyDescent="0.25">
      <c r="A13" s="2" t="s">
        <v>16</v>
      </c>
      <c r="B13" s="3">
        <v>32426941.219999999</v>
      </c>
      <c r="C13" s="3">
        <v>177810345.16</v>
      </c>
      <c r="D13" s="3">
        <v>211476816.40000001</v>
      </c>
      <c r="E13" s="3">
        <v>3518501.01</v>
      </c>
    </row>
    <row r="14" spans="1:5" x14ac:dyDescent="0.25">
      <c r="A14" s="2" t="s">
        <v>17</v>
      </c>
      <c r="B14" s="3">
        <v>0</v>
      </c>
      <c r="C14" s="3">
        <v>409021296.5</v>
      </c>
      <c r="D14" s="3">
        <v>409021296.5</v>
      </c>
      <c r="E14" s="3">
        <v>2071439.1</v>
      </c>
    </row>
    <row r="15" spans="1:5" x14ac:dyDescent="0.25">
      <c r="A15" s="2" t="s">
        <v>18</v>
      </c>
      <c r="B15" s="3">
        <v>62346477.990000002</v>
      </c>
      <c r="C15" s="3">
        <v>581607924.23000002</v>
      </c>
      <c r="D15" s="3">
        <v>603644270.25</v>
      </c>
      <c r="E15" s="3">
        <v>3493477.61</v>
      </c>
    </row>
    <row r="16" spans="1:5" x14ac:dyDescent="0.25">
      <c r="A16" s="2" t="s">
        <v>19</v>
      </c>
      <c r="B16" s="3">
        <v>196978954.94</v>
      </c>
      <c r="C16" s="3">
        <v>1558569715.05</v>
      </c>
      <c r="D16" s="3">
        <v>1574074040.9400001</v>
      </c>
      <c r="E16" s="3">
        <v>47898503.700000003</v>
      </c>
    </row>
    <row r="17" spans="1:5" ht="42" x14ac:dyDescent="0.25">
      <c r="A17" s="2" t="s">
        <v>20</v>
      </c>
      <c r="B17" s="3">
        <v>86854708.829999998</v>
      </c>
      <c r="C17" s="3">
        <v>631796268.75999999</v>
      </c>
      <c r="D17" s="3">
        <v>631796268.72000003</v>
      </c>
      <c r="E17" s="3">
        <v>75067722.25</v>
      </c>
    </row>
    <row r="18" spans="1:5" x14ac:dyDescent="0.25">
      <c r="A18" s="2" t="s">
        <v>21</v>
      </c>
      <c r="B18" s="3">
        <v>33513832.350000001</v>
      </c>
      <c r="C18" s="3">
        <v>446852204.69</v>
      </c>
      <c r="D18" s="3">
        <v>488989947.61000001</v>
      </c>
      <c r="E18" s="3">
        <v>4891350.9800000004</v>
      </c>
    </row>
    <row r="19" spans="1:5" x14ac:dyDescent="0.25">
      <c r="A19" s="2" t="s">
        <v>22</v>
      </c>
      <c r="B19" s="3">
        <v>453216744.43000001</v>
      </c>
      <c r="C19" s="3">
        <v>2652765613.5900002</v>
      </c>
      <c r="D19" s="3">
        <v>2652765613.6300001</v>
      </c>
      <c r="E19" s="3">
        <v>29718006.84</v>
      </c>
    </row>
    <row r="20" spans="1:5" x14ac:dyDescent="0.25">
      <c r="A20" s="2" t="s">
        <v>23</v>
      </c>
      <c r="B20" s="3">
        <v>3000000</v>
      </c>
      <c r="C20" s="3">
        <v>84142509.379999995</v>
      </c>
      <c r="D20" s="3">
        <v>84142510.310000002</v>
      </c>
      <c r="E20" s="3">
        <v>1336589.81</v>
      </c>
    </row>
    <row r="21" spans="1:5" x14ac:dyDescent="0.25">
      <c r="A21" s="2" t="s">
        <v>24</v>
      </c>
      <c r="B21" s="3">
        <v>509648780.60000002</v>
      </c>
      <c r="C21" s="3">
        <v>3512384249.9200001</v>
      </c>
      <c r="D21" s="3">
        <v>3512384249.9200001</v>
      </c>
      <c r="E21" s="3">
        <v>49939525.060000002</v>
      </c>
    </row>
    <row r="22" spans="1:5" x14ac:dyDescent="0.25">
      <c r="A22" s="2" t="s">
        <v>25</v>
      </c>
      <c r="B22" s="3">
        <v>70048121.120000005</v>
      </c>
      <c r="C22" s="3">
        <v>56390129.759999998</v>
      </c>
      <c r="D22" s="3">
        <v>56390129.759999998</v>
      </c>
      <c r="E22" s="3">
        <v>14492434.789999999</v>
      </c>
    </row>
    <row r="23" spans="1:5" x14ac:dyDescent="0.25">
      <c r="A23" s="2" t="s">
        <v>26</v>
      </c>
      <c r="B23" s="3">
        <v>58344662.859999999</v>
      </c>
      <c r="C23" s="3">
        <v>22630123.190000001</v>
      </c>
      <c r="D23" s="3">
        <v>22163653.609999999</v>
      </c>
      <c r="E23" s="3">
        <v>1740812.28</v>
      </c>
    </row>
    <row r="24" spans="1:5" ht="42" x14ac:dyDescent="0.25">
      <c r="A24" s="2" t="s">
        <v>27</v>
      </c>
      <c r="B24" s="3">
        <v>415847094.87</v>
      </c>
      <c r="C24" s="3">
        <v>6801904382.2799997</v>
      </c>
      <c r="D24" s="3">
        <v>6801904382.3100004</v>
      </c>
      <c r="E24" s="3">
        <v>8126106.4000000004</v>
      </c>
    </row>
    <row r="25" spans="1:5" ht="21" x14ac:dyDescent="0.25">
      <c r="A25" s="2" t="s">
        <v>28</v>
      </c>
      <c r="B25" s="3">
        <v>1529219.28</v>
      </c>
      <c r="C25" s="3">
        <v>25018775.739999998</v>
      </c>
      <c r="D25" s="3">
        <v>25018775.739999998</v>
      </c>
      <c r="E25" s="3">
        <v>698685.81</v>
      </c>
    </row>
    <row r="26" spans="1:5" x14ac:dyDescent="0.25">
      <c r="A26" s="2" t="s">
        <v>29</v>
      </c>
      <c r="B26" s="3">
        <v>515570211.81</v>
      </c>
      <c r="C26" s="3">
        <v>710565701.57000005</v>
      </c>
      <c r="D26" s="3">
        <v>289777007.30000001</v>
      </c>
      <c r="E26" s="3">
        <v>602248988.63999999</v>
      </c>
    </row>
    <row r="27" spans="1:5" ht="31.5" x14ac:dyDescent="0.25">
      <c r="A27" s="2" t="s">
        <v>30</v>
      </c>
      <c r="B27" s="3">
        <v>582718829.35000002</v>
      </c>
      <c r="C27" s="3">
        <v>290442001.80000001</v>
      </c>
      <c r="D27" s="3">
        <v>290442001.80000001</v>
      </c>
      <c r="E27" s="3">
        <v>20184125.379999999</v>
      </c>
    </row>
    <row r="28" spans="1:5" x14ac:dyDescent="0.25">
      <c r="A28" s="2" t="s">
        <v>31</v>
      </c>
      <c r="B28" s="3">
        <v>353902656.68000001</v>
      </c>
      <c r="C28" s="3">
        <v>480997530.5</v>
      </c>
      <c r="D28" s="3">
        <v>480997530.5</v>
      </c>
      <c r="E28" s="3">
        <v>5068574.99</v>
      </c>
    </row>
    <row r="29" spans="1:5" x14ac:dyDescent="0.25">
      <c r="A29" s="2" t="s">
        <v>32</v>
      </c>
      <c r="B29" s="3">
        <v>30692414.25</v>
      </c>
      <c r="C29" s="3">
        <v>183036966.53</v>
      </c>
      <c r="D29" s="3">
        <v>222560079.25999999</v>
      </c>
      <c r="E29" s="3">
        <v>937900.99</v>
      </c>
    </row>
    <row r="30" spans="1:5" ht="21" x14ac:dyDescent="0.25">
      <c r="A30" s="2" t="s">
        <v>33</v>
      </c>
      <c r="B30" s="3">
        <v>55098696.810000002</v>
      </c>
      <c r="C30" s="3">
        <v>50413754.219999999</v>
      </c>
      <c r="D30" s="3">
        <v>50413754.219999999</v>
      </c>
      <c r="E30" s="3">
        <v>6088520.0800000001</v>
      </c>
    </row>
    <row r="31" spans="1:5" ht="42" x14ac:dyDescent="0.25">
      <c r="A31" s="2" t="s">
        <v>34</v>
      </c>
      <c r="B31" s="3">
        <v>146953800.34</v>
      </c>
      <c r="C31" s="3">
        <v>425192363.06</v>
      </c>
      <c r="D31" s="3">
        <v>425192363.06</v>
      </c>
      <c r="E31" s="3">
        <v>4826015.38</v>
      </c>
    </row>
    <row r="32" spans="1:5" ht="21" x14ac:dyDescent="0.25">
      <c r="A32" s="2" t="s">
        <v>35</v>
      </c>
      <c r="B32" s="3">
        <v>18844684.57</v>
      </c>
      <c r="C32" s="3">
        <v>449055384.5</v>
      </c>
      <c r="D32" s="3">
        <v>461758524.5</v>
      </c>
      <c r="E32" s="3">
        <v>2030550.36</v>
      </c>
    </row>
    <row r="33" spans="1:5" ht="42" x14ac:dyDescent="0.25">
      <c r="A33" s="2" t="s">
        <v>36</v>
      </c>
      <c r="B33" s="3">
        <v>1810219.89</v>
      </c>
      <c r="C33" s="3">
        <v>34418791.670000002</v>
      </c>
      <c r="D33" s="3">
        <v>34418791.670000002</v>
      </c>
      <c r="E33" s="3">
        <v>1400860.87</v>
      </c>
    </row>
    <row r="34" spans="1:5" ht="21" x14ac:dyDescent="0.25">
      <c r="A34" s="2" t="s">
        <v>37</v>
      </c>
      <c r="B34" s="3">
        <v>144839313.81999999</v>
      </c>
      <c r="C34" s="3">
        <v>2008623954.9100001</v>
      </c>
      <c r="D34" s="3">
        <v>2237618074.8200002</v>
      </c>
      <c r="E34" s="3">
        <v>5871749.8099999996</v>
      </c>
    </row>
    <row r="35" spans="1:5" ht="21" x14ac:dyDescent="0.25">
      <c r="A35" s="2" t="s">
        <v>38</v>
      </c>
      <c r="B35" s="3">
        <v>61896236.979999997</v>
      </c>
      <c r="C35" s="3">
        <v>1376232430.4400001</v>
      </c>
      <c r="D35" s="3">
        <v>1376235046.4400001</v>
      </c>
      <c r="E35" s="3">
        <v>2434292.14</v>
      </c>
    </row>
    <row r="36" spans="1:5" ht="31.5" x14ac:dyDescent="0.25">
      <c r="A36" s="2" t="s">
        <v>39</v>
      </c>
      <c r="B36" s="3">
        <v>9245783.5</v>
      </c>
      <c r="C36" s="3">
        <v>111206596.86</v>
      </c>
      <c r="D36" s="3">
        <v>111206596.86</v>
      </c>
      <c r="E36" s="3">
        <v>1742991.35</v>
      </c>
    </row>
    <row r="37" spans="1:5" ht="21" x14ac:dyDescent="0.25">
      <c r="A37" s="2" t="s">
        <v>40</v>
      </c>
      <c r="B37" s="3">
        <v>207863241.06999999</v>
      </c>
      <c r="C37" s="3">
        <v>53394668.130000003</v>
      </c>
      <c r="D37" s="3">
        <v>53394668.119999997</v>
      </c>
      <c r="E37" s="3">
        <v>4076305.8</v>
      </c>
    </row>
    <row r="38" spans="1:5" ht="21" x14ac:dyDescent="0.25">
      <c r="A38" s="2" t="s">
        <v>41</v>
      </c>
      <c r="B38" s="3">
        <v>24004858.719999999</v>
      </c>
      <c r="C38" s="3">
        <v>228588885.81999999</v>
      </c>
      <c r="D38" s="3">
        <v>228588885.81999999</v>
      </c>
      <c r="E38" s="3">
        <v>3260953.84</v>
      </c>
    </row>
    <row r="39" spans="1:5" x14ac:dyDescent="0.25">
      <c r="A39" s="2" t="s">
        <v>42</v>
      </c>
      <c r="B39" s="3">
        <v>12535432.779999999</v>
      </c>
      <c r="C39" s="3">
        <v>141661732.06</v>
      </c>
      <c r="D39" s="3">
        <v>141661732.06</v>
      </c>
      <c r="E39" s="3">
        <v>1588000.47</v>
      </c>
    </row>
    <row r="40" spans="1:5" ht="21" x14ac:dyDescent="0.25">
      <c r="A40" s="2" t="s">
        <v>43</v>
      </c>
      <c r="B40" s="3">
        <v>0</v>
      </c>
      <c r="C40" s="3">
        <v>0</v>
      </c>
      <c r="D40" s="3">
        <v>0</v>
      </c>
      <c r="E40" s="3">
        <v>52772482.899999999</v>
      </c>
    </row>
    <row r="41" spans="1:5" ht="21" x14ac:dyDescent="0.25">
      <c r="A41" s="2" t="s">
        <v>44</v>
      </c>
      <c r="B41" s="3">
        <v>9850450.2699999996</v>
      </c>
      <c r="C41" s="3">
        <v>45897728.880000003</v>
      </c>
      <c r="D41" s="3">
        <v>58655873.850000001</v>
      </c>
      <c r="E41" s="3">
        <v>712338.79</v>
      </c>
    </row>
    <row r="42" spans="1:5" ht="21" x14ac:dyDescent="0.25">
      <c r="A42" s="2" t="s">
        <v>45</v>
      </c>
      <c r="B42" s="3">
        <v>108062505.28</v>
      </c>
      <c r="C42" s="3">
        <v>65299466.640000001</v>
      </c>
      <c r="D42" s="3">
        <v>65299466.640000001</v>
      </c>
      <c r="E42" s="3">
        <v>1346436.91</v>
      </c>
    </row>
    <row r="43" spans="1:5" ht="21" x14ac:dyDescent="0.25">
      <c r="A43" s="2" t="s">
        <v>46</v>
      </c>
      <c r="B43" s="3">
        <v>2205906.6</v>
      </c>
      <c r="C43" s="3">
        <v>63659129.859999999</v>
      </c>
      <c r="D43" s="3">
        <v>63659129.859999999</v>
      </c>
      <c r="E43" s="3">
        <v>1695314.82</v>
      </c>
    </row>
    <row r="44" spans="1:5" ht="31.5" x14ac:dyDescent="0.25">
      <c r="A44" s="2" t="s">
        <v>47</v>
      </c>
      <c r="B44" s="3">
        <v>391803.91</v>
      </c>
      <c r="C44" s="3">
        <v>24160042.239999998</v>
      </c>
      <c r="D44" s="3">
        <v>24160042.239999998</v>
      </c>
      <c r="E44" s="3">
        <v>1022480.25</v>
      </c>
    </row>
    <row r="45" spans="1:5" ht="21" x14ac:dyDescent="0.25">
      <c r="A45" s="2" t="s">
        <v>48</v>
      </c>
      <c r="B45" s="3">
        <v>16006538.1</v>
      </c>
      <c r="C45" s="3">
        <v>245896099.63</v>
      </c>
      <c r="D45" s="3">
        <v>245896069.62</v>
      </c>
      <c r="E45" s="3">
        <v>1079209.3799999999</v>
      </c>
    </row>
    <row r="46" spans="1:5" ht="21" x14ac:dyDescent="0.25">
      <c r="A46" s="2" t="s">
        <v>49</v>
      </c>
      <c r="B46" s="3">
        <v>0</v>
      </c>
      <c r="C46" s="3">
        <v>2982.15</v>
      </c>
      <c r="D46" s="3">
        <v>2982.15</v>
      </c>
      <c r="E46" s="3">
        <v>538834.59</v>
      </c>
    </row>
    <row r="47" spans="1:5" ht="21" x14ac:dyDescent="0.25">
      <c r="A47" s="2" t="s">
        <v>50</v>
      </c>
      <c r="B47" s="3">
        <v>162379119.90000001</v>
      </c>
      <c r="C47" s="3">
        <v>287296596.50999999</v>
      </c>
      <c r="D47" s="3">
        <v>287296596.50999999</v>
      </c>
      <c r="E47" s="3">
        <v>5469944.8799999999</v>
      </c>
    </row>
    <row r="48" spans="1:5" ht="21" x14ac:dyDescent="0.25">
      <c r="A48" s="2" t="s">
        <v>51</v>
      </c>
      <c r="B48" s="3">
        <v>6091957.6799999997</v>
      </c>
      <c r="C48" s="3">
        <v>172589248.28999999</v>
      </c>
      <c r="D48" s="3">
        <v>172664248.28</v>
      </c>
      <c r="E48" s="3">
        <v>4102048.6</v>
      </c>
    </row>
    <row r="49" spans="1:5" ht="21" x14ac:dyDescent="0.25">
      <c r="A49" s="2" t="s">
        <v>52</v>
      </c>
      <c r="B49" s="3">
        <v>1954222.53</v>
      </c>
      <c r="C49" s="3">
        <v>33906612.149999999</v>
      </c>
      <c r="D49" s="3">
        <v>33906612.149999999</v>
      </c>
      <c r="E49" s="3">
        <v>1000034.52</v>
      </c>
    </row>
    <row r="50" spans="1:5" ht="21" x14ac:dyDescent="0.25">
      <c r="A50" s="2" t="s">
        <v>53</v>
      </c>
      <c r="B50" s="3">
        <v>773628.83</v>
      </c>
      <c r="C50" s="3">
        <v>38338911.850000001</v>
      </c>
      <c r="D50" s="3">
        <v>38336547.969999999</v>
      </c>
      <c r="E50" s="3">
        <v>8088135.9800000004</v>
      </c>
    </row>
    <row r="51" spans="1:5" ht="21" x14ac:dyDescent="0.25">
      <c r="A51" s="2" t="s">
        <v>54</v>
      </c>
      <c r="B51" s="3">
        <v>86591735.849999994</v>
      </c>
      <c r="C51" s="3">
        <v>360103060.66000003</v>
      </c>
      <c r="D51" s="3">
        <v>360103060.64999998</v>
      </c>
      <c r="E51" s="3">
        <v>1756439.8</v>
      </c>
    </row>
    <row r="52" spans="1:5" ht="21" x14ac:dyDescent="0.25">
      <c r="A52" s="2" t="s">
        <v>55</v>
      </c>
      <c r="B52" s="3">
        <v>58416147.079999998</v>
      </c>
      <c r="C52" s="3">
        <v>0</v>
      </c>
      <c r="D52" s="3">
        <v>0</v>
      </c>
      <c r="E52" s="3">
        <v>3202584.36</v>
      </c>
    </row>
    <row r="53" spans="1:5" ht="31.5" x14ac:dyDescent="0.25">
      <c r="A53" s="2" t="s">
        <v>56</v>
      </c>
      <c r="B53" s="3">
        <v>5246239.75</v>
      </c>
      <c r="C53" s="3">
        <v>104045411.95</v>
      </c>
      <c r="D53" s="3">
        <v>104045411.97</v>
      </c>
      <c r="E53" s="3">
        <v>1306422.3500000001</v>
      </c>
    </row>
    <row r="54" spans="1:5" x14ac:dyDescent="0.25">
      <c r="A54" s="2" t="s">
        <v>57</v>
      </c>
      <c r="B54" s="3">
        <v>90932161.280000001</v>
      </c>
      <c r="C54" s="3">
        <v>57889909</v>
      </c>
      <c r="D54" s="3">
        <v>57889909</v>
      </c>
      <c r="E54" s="3">
        <v>2516986.6800000002</v>
      </c>
    </row>
    <row r="55" spans="1:5" ht="21" x14ac:dyDescent="0.25">
      <c r="A55" s="2" t="s">
        <v>58</v>
      </c>
      <c r="B55" s="3">
        <v>64442229.100000001</v>
      </c>
      <c r="C55" s="3">
        <v>563342945.03999996</v>
      </c>
      <c r="D55" s="3">
        <v>584863947.26999998</v>
      </c>
      <c r="E55" s="3">
        <v>3218843.16</v>
      </c>
    </row>
    <row r="56" spans="1:5" ht="21" x14ac:dyDescent="0.25">
      <c r="A56" s="2" t="s">
        <v>59</v>
      </c>
      <c r="B56" s="3">
        <v>0</v>
      </c>
      <c r="C56" s="3">
        <v>108918.58</v>
      </c>
      <c r="D56" s="3">
        <v>108918.58</v>
      </c>
      <c r="E56" s="3">
        <v>364193.18</v>
      </c>
    </row>
    <row r="57" spans="1:5" ht="21" x14ac:dyDescent="0.25">
      <c r="A57" s="2" t="s">
        <v>60</v>
      </c>
      <c r="B57" s="3">
        <v>12685402.08</v>
      </c>
      <c r="C57" s="3">
        <v>28077676</v>
      </c>
      <c r="D57" s="3">
        <v>27509007.649999999</v>
      </c>
      <c r="E57" s="3">
        <v>2673344.88</v>
      </c>
    </row>
    <row r="58" spans="1:5" x14ac:dyDescent="0.25">
      <c r="A58" s="4"/>
      <c r="B58" s="5">
        <v>5931817571.4200001</v>
      </c>
      <c r="C58" s="5">
        <v>47230579609.479996</v>
      </c>
      <c r="D58" s="5">
        <v>48448936013.090019</v>
      </c>
      <c r="E58" s="5">
        <v>1180525268.8700001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B4F7A-BBE7-4729-A72F-36B4F1A46957}">
  <dimension ref="A1:D18"/>
  <sheetViews>
    <sheetView tabSelected="1" workbookViewId="0">
      <selection activeCell="I20" sqref="I20"/>
    </sheetView>
  </sheetViews>
  <sheetFormatPr baseColWidth="10" defaultRowHeight="15" x14ac:dyDescent="0.25"/>
  <cols>
    <col min="2" max="2" width="50.42578125" customWidth="1"/>
    <col min="3" max="3" width="15.85546875" customWidth="1"/>
  </cols>
  <sheetData>
    <row r="1" spans="1:4" ht="18.75" x14ac:dyDescent="0.3">
      <c r="A1" s="16" t="s">
        <v>67</v>
      </c>
      <c r="B1" s="16"/>
      <c r="C1" s="16"/>
      <c r="D1" s="16"/>
    </row>
    <row r="2" spans="1:4" ht="18.75" x14ac:dyDescent="0.3">
      <c r="A2" s="17" t="s">
        <v>69</v>
      </c>
      <c r="B2" s="17"/>
      <c r="C2" s="17"/>
      <c r="D2" s="17"/>
    </row>
    <row r="3" spans="1:4" ht="18.75" x14ac:dyDescent="0.3">
      <c r="A3" s="18" t="s">
        <v>68</v>
      </c>
      <c r="B3" s="18"/>
      <c r="C3" s="18"/>
      <c r="D3" s="18"/>
    </row>
    <row r="4" spans="1:4" ht="11.25" customHeight="1" x14ac:dyDescent="0.3">
      <c r="A4" s="6"/>
      <c r="B4" s="6"/>
      <c r="C4" s="6"/>
      <c r="D4" s="6"/>
    </row>
    <row r="5" spans="1:4" ht="6.75" customHeight="1" x14ac:dyDescent="0.3">
      <c r="A5" s="6"/>
      <c r="B5" s="6"/>
      <c r="C5" s="6"/>
      <c r="D5" s="6"/>
    </row>
    <row r="6" spans="1:4" ht="31.5" x14ac:dyDescent="0.25">
      <c r="A6" s="8" t="s">
        <v>61</v>
      </c>
      <c r="B6" s="8" t="s">
        <v>62</v>
      </c>
      <c r="C6" s="8" t="s">
        <v>63</v>
      </c>
      <c r="D6" s="8" t="s">
        <v>64</v>
      </c>
    </row>
    <row r="7" spans="1:4" ht="15.75" x14ac:dyDescent="0.25">
      <c r="A7" s="12">
        <v>1</v>
      </c>
      <c r="B7" s="13" t="s">
        <v>14</v>
      </c>
      <c r="C7" s="14">
        <v>11767</v>
      </c>
      <c r="D7" s="15">
        <f>C7/$C$18</f>
        <v>0.24913721919925472</v>
      </c>
    </row>
    <row r="8" spans="1:4" ht="30" x14ac:dyDescent="0.25">
      <c r="A8" s="12">
        <v>2</v>
      </c>
      <c r="B8" s="13" t="s">
        <v>27</v>
      </c>
      <c r="C8" s="14">
        <v>6802</v>
      </c>
      <c r="D8" s="15">
        <f t="shared" ref="D8:D18" si="0">C8/$C$18</f>
        <v>0.14401558298575087</v>
      </c>
    </row>
    <row r="9" spans="1:4" ht="15.75" x14ac:dyDescent="0.25">
      <c r="A9" s="12">
        <v>3</v>
      </c>
      <c r="B9" s="13" t="s">
        <v>7</v>
      </c>
      <c r="C9" s="14">
        <v>5105</v>
      </c>
      <c r="D9" s="15">
        <f t="shared" si="0"/>
        <v>0.10808579111176982</v>
      </c>
    </row>
    <row r="10" spans="1:4" ht="15.75" x14ac:dyDescent="0.25">
      <c r="A10" s="12">
        <v>4</v>
      </c>
      <c r="B10" s="13" t="s">
        <v>24</v>
      </c>
      <c r="C10" s="14">
        <v>3512</v>
      </c>
      <c r="D10" s="15">
        <f t="shared" si="0"/>
        <v>7.4357942876500605E-2</v>
      </c>
    </row>
    <row r="11" spans="1:4" ht="15.75" x14ac:dyDescent="0.25">
      <c r="A11" s="12">
        <v>5</v>
      </c>
      <c r="B11" s="13" t="s">
        <v>22</v>
      </c>
      <c r="C11" s="14">
        <v>2653</v>
      </c>
      <c r="D11" s="15">
        <f t="shared" si="0"/>
        <v>5.617073532214012E-2</v>
      </c>
    </row>
    <row r="12" spans="1:4" ht="15.75" x14ac:dyDescent="0.25">
      <c r="A12" s="12">
        <v>6</v>
      </c>
      <c r="B12" s="13" t="s">
        <v>37</v>
      </c>
      <c r="C12" s="14">
        <v>2009</v>
      </c>
      <c r="D12" s="15">
        <f t="shared" si="0"/>
        <v>4.2535622790116662E-2</v>
      </c>
    </row>
    <row r="13" spans="1:4" ht="15.75" x14ac:dyDescent="0.25">
      <c r="A13" s="12">
        <v>7</v>
      </c>
      <c r="B13" s="13" t="s">
        <v>8</v>
      </c>
      <c r="C13" s="14">
        <v>1883</v>
      </c>
      <c r="D13" s="15">
        <f t="shared" si="0"/>
        <v>3.9867883381677287E-2</v>
      </c>
    </row>
    <row r="14" spans="1:4" ht="15.75" x14ac:dyDescent="0.25">
      <c r="A14" s="12">
        <v>8</v>
      </c>
      <c r="B14" s="13" t="s">
        <v>19</v>
      </c>
      <c r="C14" s="14">
        <v>1559</v>
      </c>
      <c r="D14" s="15">
        <f t="shared" si="0"/>
        <v>3.3007982045690332E-2</v>
      </c>
    </row>
    <row r="15" spans="1:4" ht="15.75" x14ac:dyDescent="0.25">
      <c r="A15" s="12">
        <v>9</v>
      </c>
      <c r="B15" s="13" t="s">
        <v>38</v>
      </c>
      <c r="C15" s="14">
        <v>1376</v>
      </c>
      <c r="D15" s="15">
        <f t="shared" si="0"/>
        <v>2.9133408142956955E-2</v>
      </c>
    </row>
    <row r="16" spans="1:4" ht="15.75" x14ac:dyDescent="0.25">
      <c r="A16" s="12">
        <v>10</v>
      </c>
      <c r="B16" s="13" t="s">
        <v>11</v>
      </c>
      <c r="C16" s="14">
        <v>808</v>
      </c>
      <c r="D16" s="15">
        <f t="shared" si="0"/>
        <v>1.7107408269992165E-2</v>
      </c>
    </row>
    <row r="17" spans="1:4" ht="15.75" x14ac:dyDescent="0.25">
      <c r="A17" s="12"/>
      <c r="B17" s="13" t="s">
        <v>65</v>
      </c>
      <c r="C17" s="14">
        <v>9757</v>
      </c>
      <c r="D17" s="15">
        <f t="shared" si="0"/>
        <v>0.20658042387415046</v>
      </c>
    </row>
    <row r="18" spans="1:4" ht="15.75" x14ac:dyDescent="0.25">
      <c r="A18" s="9"/>
      <c r="B18" s="10" t="s">
        <v>66</v>
      </c>
      <c r="C18" s="11">
        <f>SUM(C7:C17)</f>
        <v>47231</v>
      </c>
      <c r="D18" s="7">
        <f t="shared" si="0"/>
        <v>1</v>
      </c>
    </row>
  </sheetData>
  <sortState xmlns:xlrd2="http://schemas.microsoft.com/office/spreadsheetml/2017/richdata2" ref="B7:C18">
    <sortCondition descending="1" ref="C7:C18"/>
  </sortState>
  <mergeCells count="3">
    <mergeCell ref="A1:D1"/>
    <mergeCell ref="A2:D2"/>
    <mergeCell ref="A3:D3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2021-10-25T15:47:16Z</dcterms:created>
  <dcterms:modified xsi:type="dcterms:W3CDTF">2021-10-25T16:53:05Z</dcterms:modified>
</cp:coreProperties>
</file>