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Asesores de Inversión/"/>
    </mc:Choice>
  </mc:AlternateContent>
  <xr:revisionPtr revIDLastSave="54" documentId="8_{5D17067C-4735-4A47-A597-4248D7C834C4}" xr6:coauthVersionLast="47" xr6:coauthVersionMax="47" xr10:uidLastSave="{53CFF2F2-815C-4E22-8EC8-4D3952FEED18}"/>
  <bookViews>
    <workbookView xWindow="28680" yWindow="-60" windowWidth="29040" windowHeight="15720" xr2:uid="{1E40EE8D-783E-4965-8F09-CA9386C109BE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D7" i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<sst xmlns="http://schemas.openxmlformats.org/spreadsheetml/2006/main" count="20" uniqueCount="20">
  <si>
    <t>en millones de dólares</t>
  </si>
  <si>
    <t>Periodo</t>
  </si>
  <si>
    <t>Asesores de Inversión</t>
  </si>
  <si>
    <t>Cartera Administrada y Número de Clientes</t>
  </si>
  <si>
    <t>Cartera Clientes Naturales</t>
  </si>
  <si>
    <t>Cartera Clientes Juridicos</t>
  </si>
  <si>
    <t>Número de Clientes</t>
  </si>
  <si>
    <t>Total de Cartera Administrada</t>
  </si>
  <si>
    <t>Ene.2021</t>
  </si>
  <si>
    <t>Feb.2021</t>
  </si>
  <si>
    <t>Mar.2021</t>
  </si>
  <si>
    <t>Abr.2021</t>
  </si>
  <si>
    <t>May.2021</t>
  </si>
  <si>
    <t>Jun.2021</t>
  </si>
  <si>
    <t>Jul.2021</t>
  </si>
  <si>
    <t>Ago.2021</t>
  </si>
  <si>
    <t>Sep.2021</t>
  </si>
  <si>
    <t>Oct.2021</t>
  </si>
  <si>
    <t>Nov.2021</t>
  </si>
  <si>
    <t>Dic.2021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</si>
</sst>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E17"/>
  <sheetViews>
    <sheetView tabSelected="1" workbookViewId="0">
      <selection activeCell="E18" sqref="E18"/>
    </sheetView>
  </sheetViews>
  <sheetFormatPr baseColWidth="10" defaultRowHeight="14.4" x14ac:dyDescent="0.3"/>
  <cols>
    <col min="1" max="1" width="8.88671875" style="6" bestFit="1" customWidth="1"/>
    <col min="2" max="2" width="24.5546875" style="3" bestFit="1" customWidth="1"/>
    <col min="3" max="3" width="23.88671875" style="3" bestFit="1" customWidth="1"/>
    <col min="4" max="4" width="27.21875" style="3" bestFit="1" customWidth="1"/>
    <col min="5" max="5" width="18.77734375" style="3" bestFit="1" customWidth="1"/>
    <col min="6" max="16384" width="11.5546875" style="3"/>
  </cols>
  <sheetData>
    <row r="1" spans="1:5" s="1" customFormat="1" ht="15.6" x14ac:dyDescent="0.3">
      <c r="A1" s="7" t="s">
        <v>2</v>
      </c>
      <c r="B1" s="7"/>
      <c r="C1" s="7"/>
      <c r="D1" s="7"/>
      <c r="E1" s="7"/>
    </row>
    <row r="2" spans="1:5" s="1" customFormat="1" ht="15.6" x14ac:dyDescent="0.3">
      <c r="A2" s="7" t="s">
        <v>3</v>
      </c>
      <c r="B2" s="7"/>
      <c r="C2" s="7"/>
      <c r="D2" s="7"/>
      <c r="E2" s="7"/>
    </row>
    <row r="3" spans="1:5" s="1" customFormat="1" x14ac:dyDescent="0.3">
      <c r="A3" s="8" t="s">
        <v>0</v>
      </c>
      <c r="B3" s="8"/>
      <c r="C3" s="8"/>
      <c r="D3" s="8"/>
      <c r="E3" s="8"/>
    </row>
    <row r="5" spans="1:5" x14ac:dyDescent="0.3">
      <c r="A5" s="2" t="s">
        <v>1</v>
      </c>
      <c r="B5" s="2" t="s">
        <v>4</v>
      </c>
      <c r="C5" s="2" t="s">
        <v>5</v>
      </c>
      <c r="D5" s="2" t="s">
        <v>7</v>
      </c>
      <c r="E5" s="2" t="s">
        <v>6</v>
      </c>
    </row>
    <row r="6" spans="1:5" x14ac:dyDescent="0.3">
      <c r="A6" s="5" t="s">
        <v>8</v>
      </c>
      <c r="B6" s="4">
        <v>2190</v>
      </c>
      <c r="C6" s="4">
        <v>6913</v>
      </c>
      <c r="D6" s="4">
        <f>+B6+C6</f>
        <v>9103</v>
      </c>
      <c r="E6" s="4">
        <f>1656+1434</f>
        <v>3090</v>
      </c>
    </row>
    <row r="7" spans="1:5" x14ac:dyDescent="0.3">
      <c r="A7" s="5" t="s">
        <v>9</v>
      </c>
      <c r="B7" s="4">
        <v>2207</v>
      </c>
      <c r="C7" s="4">
        <v>7063</v>
      </c>
      <c r="D7" s="4">
        <f t="shared" ref="D7:D17" si="0">+B7+C7</f>
        <v>9270</v>
      </c>
      <c r="E7" s="4">
        <f>1633+1429</f>
        <v>3062</v>
      </c>
    </row>
    <row r="8" spans="1:5" x14ac:dyDescent="0.3">
      <c r="A8" s="5" t="s">
        <v>10</v>
      </c>
      <c r="B8" s="4">
        <v>2271</v>
      </c>
      <c r="C8" s="4">
        <v>7325</v>
      </c>
      <c r="D8" s="4">
        <f t="shared" si="0"/>
        <v>9596</v>
      </c>
      <c r="E8" s="4">
        <f>1709+1487</f>
        <v>3196</v>
      </c>
    </row>
    <row r="9" spans="1:5" x14ac:dyDescent="0.3">
      <c r="A9" s="5" t="s">
        <v>11</v>
      </c>
      <c r="B9" s="4">
        <v>2337</v>
      </c>
      <c r="C9" s="4">
        <v>7494</v>
      </c>
      <c r="D9" s="4">
        <f t="shared" si="0"/>
        <v>9831</v>
      </c>
      <c r="E9" s="4">
        <f>1736+1492</f>
        <v>3228</v>
      </c>
    </row>
    <row r="10" spans="1:5" x14ac:dyDescent="0.3">
      <c r="A10" s="5" t="s">
        <v>12</v>
      </c>
      <c r="B10" s="4">
        <v>2380</v>
      </c>
      <c r="C10" s="4">
        <v>7562</v>
      </c>
      <c r="D10" s="4">
        <f t="shared" si="0"/>
        <v>9942</v>
      </c>
      <c r="E10" s="4">
        <f>1769+1485</f>
        <v>3254</v>
      </c>
    </row>
    <row r="11" spans="1:5" x14ac:dyDescent="0.3">
      <c r="A11" s="5" t="s">
        <v>13</v>
      </c>
      <c r="B11" s="4">
        <v>2502</v>
      </c>
      <c r="C11" s="4">
        <v>9606</v>
      </c>
      <c r="D11" s="4">
        <f t="shared" si="0"/>
        <v>12108</v>
      </c>
      <c r="E11" s="4">
        <f>1816+1492</f>
        <v>3308</v>
      </c>
    </row>
    <row r="12" spans="1:5" x14ac:dyDescent="0.3">
      <c r="A12" s="5" t="s">
        <v>14</v>
      </c>
      <c r="B12" s="4">
        <v>2520</v>
      </c>
      <c r="C12" s="4">
        <v>9469</v>
      </c>
      <c r="D12" s="4">
        <f t="shared" si="0"/>
        <v>11989</v>
      </c>
      <c r="E12" s="4">
        <f>1859+1494</f>
        <v>3353</v>
      </c>
    </row>
    <row r="13" spans="1:5" x14ac:dyDescent="0.3">
      <c r="A13" s="5" t="s">
        <v>15</v>
      </c>
      <c r="B13" s="4">
        <v>2522</v>
      </c>
      <c r="C13" s="4">
        <v>9517</v>
      </c>
      <c r="D13" s="4">
        <f t="shared" si="0"/>
        <v>12039</v>
      </c>
      <c r="E13" s="4">
        <f>1915+1499</f>
        <v>3414</v>
      </c>
    </row>
    <row r="14" spans="1:5" x14ac:dyDescent="0.3">
      <c r="A14" s="5" t="s">
        <v>16</v>
      </c>
      <c r="B14" s="4">
        <v>2492</v>
      </c>
      <c r="C14" s="4">
        <v>9392</v>
      </c>
      <c r="D14" s="4">
        <f t="shared" si="0"/>
        <v>11884</v>
      </c>
      <c r="E14" s="4">
        <f>1983+1503</f>
        <v>3486</v>
      </c>
    </row>
    <row r="15" spans="1:5" x14ac:dyDescent="0.3">
      <c r="A15" s="5" t="s">
        <v>17</v>
      </c>
      <c r="B15" s="4">
        <v>2545</v>
      </c>
      <c r="C15" s="4">
        <v>9450</v>
      </c>
      <c r="D15" s="4">
        <f t="shared" si="0"/>
        <v>11995</v>
      </c>
      <c r="E15" s="4">
        <f>2002+1516</f>
        <v>3518</v>
      </c>
    </row>
    <row r="16" spans="1:5" x14ac:dyDescent="0.3">
      <c r="A16" s="5" t="s">
        <v>18</v>
      </c>
      <c r="B16" s="4">
        <v>2512</v>
      </c>
      <c r="C16" s="4">
        <v>9324</v>
      </c>
      <c r="D16" s="4">
        <f t="shared" si="0"/>
        <v>11836</v>
      </c>
      <c r="E16" s="4">
        <f>2049+1517</f>
        <v>3566</v>
      </c>
    </row>
    <row r="17" spans="1:5" x14ac:dyDescent="0.3">
      <c r="A17" s="5" t="s">
        <v>19</v>
      </c>
      <c r="B17" s="4">
        <v>2569</v>
      </c>
      <c r="C17" s="4">
        <v>9452</v>
      </c>
      <c r="D17" s="4">
        <f t="shared" si="0"/>
        <v>12021</v>
      </c>
      <c r="E17" s="4">
        <f>2092+1538</f>
        <v>3630</v>
      </c>
    </row>
  </sheetData>
  <mergeCells count="3">
    <mergeCell ref="A1:E1"/>
    <mergeCell ref="A2:E2"/>
    <mergeCell ref="A3:E3"/>
  </mergeCells>
  <phoneticPr fontId="7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2025-10-07T19:43:23Z</dcterms:modified>
</cp:coreProperties>
</file>